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MARÇO-AEREO" sheetId="1" r:id="rId1"/>
  </sheets>
  <calcPr calcId="145621"/>
</workbook>
</file>

<file path=xl/calcChain.xml><?xml version="1.0" encoding="utf-8"?>
<calcChain xmlns="http://schemas.openxmlformats.org/spreadsheetml/2006/main">
  <c r="P10" i="1" l="1"/>
  <c r="V7" i="1"/>
  <c r="W7" i="1" s="1"/>
  <c r="V8" i="1"/>
  <c r="W8" i="1" s="1"/>
  <c r="V9" i="1"/>
  <c r="W9" i="1" s="1"/>
  <c r="V10" i="1"/>
  <c r="W10" i="1" s="1"/>
  <c r="X10" i="1" s="1"/>
  <c r="P7" i="1"/>
  <c r="P8" i="1"/>
  <c r="P9" i="1"/>
  <c r="V6" i="1"/>
  <c r="X7" i="1" l="1"/>
  <c r="X8" i="1"/>
  <c r="X9" i="1"/>
  <c r="W6" i="1"/>
  <c r="P6" i="1"/>
  <c r="X6" i="1" l="1"/>
</calcChain>
</file>

<file path=xl/sharedStrings.xml><?xml version="1.0" encoding="utf-8"?>
<sst xmlns="http://schemas.openxmlformats.org/spreadsheetml/2006/main" count="64" uniqueCount="41">
  <si>
    <t>DATA DO VOO</t>
  </si>
  <si>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</si>
  <si>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</si>
  <si>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</si>
  <si>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</si>
  <si>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</si>
  <si>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</si>
  <si>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</si>
  <si>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</si>
  <si>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</si>
  <si>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</si>
  <si>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MOTIVO DA VIAGEM</t>
  </si>
  <si>
    <t>FORTALEZA/CE</t>
  </si>
  <si>
    <t>TAXA DE SERVIÇO</t>
  </si>
  <si>
    <t>DADOS DE DIÁRIAS - PORTARIA 09/2017</t>
  </si>
  <si>
    <t>VALOR UNITÁRIO DA DIÁRIA</t>
  </si>
  <si>
    <t>QUANTIDADE DE DIÁRIAS</t>
  </si>
  <si>
    <t>COMPLEMENTO DE DIÁRIAS</t>
  </si>
  <si>
    <t xml:space="preserve">DESCONTO PARÁGRAFO 1º - ART. 11 </t>
  </si>
  <si>
    <t>VALOR TOTAL DA VIAGEM</t>
  </si>
  <si>
    <t>IDA</t>
  </si>
  <si>
    <t>VOLTA</t>
  </si>
  <si>
    <t xml:space="preserve">CYRO RÉGIS QUEIROZ ALENCAR </t>
  </si>
  <si>
    <t>RODRIGO MACAMBIRA DE MORAIS</t>
  </si>
  <si>
    <t>MEMBRO DA COMISSÃO ASSESSORA DE PEQUENOS ANIMAIS DO CRMV-CE</t>
  </si>
  <si>
    <t>ISAAC NETO GOES DA SILVA</t>
  </si>
  <si>
    <t>JOSÉ MARIA DOS SANTOS FILHO</t>
  </si>
  <si>
    <t>PRESIDENTE DA COMISSÃO ASSESSORA DE VIGILÂNCIA SANITÁRIA E INSPEÇÃO DE ALIMENTOS DO CRMV-CE</t>
  </si>
  <si>
    <t>JULIO CARLOS SAMPAIO NETO</t>
  </si>
  <si>
    <t>COLABORADOR EVENTUAL</t>
  </si>
  <si>
    <t>JUAZEIRO DO NORTE/CE</t>
  </si>
  <si>
    <t>MINISTRAR PALESTRA SOBRE: "RT FRIGORÍFICOS E SUPERMERCADOS" NO CURSO AVANÇADO DE RESPONSABILIDADE TÉCNICA</t>
  </si>
  <si>
    <t>SÃO LUÍS/MA</t>
  </si>
  <si>
    <t>VALOR BRUTO DE DIÁRIAS</t>
  </si>
  <si>
    <t>VALOR LÍQUIDO DE DIÁRIAS</t>
  </si>
  <si>
    <t>ACRÉSCIMO DE DIÁRIAS - ART. 13</t>
  </si>
  <si>
    <t>MINISTRAR PALESTRA SOBRE: "RT EM HOSPITAIS, CLÍNICAS, CONSULTÓRIOS E AMBULATÓRIOS" NO CURSO AVANÇADO DE RESPONSABILIDADE TÉCNICA.</t>
  </si>
  <si>
    <t>MINISTRAR PALESTRA SOBRE: "JULGAR PROCESSO ÉTICO" NO CURSO AVANÇADO DE RESPONSABILIDADE TÉCNICA.</t>
  </si>
  <si>
    <t>PARTICIPAR DE REUNIÃO COM OS MÉDICOS VETERINÁRIOS SOBRE: "AÇÕES DO SINDICATO DOS PROPRIETÁRIOS DE CLÍNICA E PET SHOPS".</t>
  </si>
  <si>
    <t>MINISTRAR PALESTRA SOBRE: "ATUAÇÃO DO MÉDICO VETERINÁRIO EM LABORATÓRIOS DE APOIO AO DIAGNÓSTICO E COLETA DE MATERIAL" NO CURSO AVANÇADO DE RESPONSABILIDADE TÉCNICA.</t>
  </si>
  <si>
    <t>ASSESSOR JURÍDICO DO CRMV-CE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</si>
</sst>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[$-F400]h:mm:ss\ AM/PM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wrapText="1"/>
    </xf>
    <xf numFmtId="166" fontId="0" fillId="0" borderId="0" xfId="0" applyNumberFormat="1"/>
    <xf numFmtId="12" fontId="0" fillId="0" borderId="0" xfId="0" applyNumberFormat="1" applyAlignment="1">
      <alignment wrapText="1"/>
    </xf>
    <xf numFmtId="1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0"/>
  <sheetViews>
    <sheetView tabSelected="1" view="pageLayout" topLeftCell="A8" workbookViewId="0">
      <selection activeCell="B13" sqref="B13"/>
    </sheetView>
  </sheetViews>
  <sheetFormatPr defaultRowHeight="15" x14ac:dyDescent="0.25"/>
  <cols>
    <col min="1" max="1" width="10" style="21" customWidth="1"/>
    <col min="2" max="2" width="10.5703125" style="21" customWidth="1"/>
    <col min="11" max="12" width="9.140625" style="24"/>
    <col min="13" max="14" width="9.140625" style="23"/>
    <col min="15" max="16" width="9.140625" style="5"/>
    <col min="17" max="17" width="9.140625" style="23"/>
    <col min="18" max="18" width="9.140625" style="7"/>
    <col min="19" max="20" width="9.140625" style="23"/>
    <col min="21" max="21" width="9.140625" style="5"/>
    <col min="25" max="25" width="17.28515625" customWidth="1"/>
  </cols>
  <sheetData>
    <row r="2" spans="1:27" s="1" customFormat="1" x14ac:dyDescent="0.25">
      <c r="A2" s="21"/>
      <c r="B2" s="21"/>
      <c r="K2" s="21"/>
      <c r="L2" s="21"/>
      <c r="M2" s="22"/>
      <c r="N2" s="22"/>
      <c r="O2" s="4"/>
      <c r="P2" s="4"/>
      <c r="Q2" s="22"/>
      <c r="R2" s="6"/>
      <c r="S2" s="22"/>
      <c r="T2" s="22"/>
      <c r="U2" s="4"/>
    </row>
    <row r="3" spans="1:27" s="18" customFormat="1" ht="11.25" customHeight="1" x14ac:dyDescent="0.25">
      <c r="A3" s="42" t="s">
        <v>5</v>
      </c>
      <c r="B3" s="42" t="s">
        <v>6</v>
      </c>
      <c r="C3" s="45" t="s">
        <v>10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 t="s">
        <v>14</v>
      </c>
      <c r="R3" s="49"/>
      <c r="S3" s="49"/>
      <c r="T3" s="49"/>
      <c r="U3" s="49"/>
      <c r="V3" s="49"/>
      <c r="W3" s="50"/>
      <c r="X3" s="45" t="s">
        <v>19</v>
      </c>
      <c r="Y3" s="45" t="s">
        <v>11</v>
      </c>
      <c r="Z3" s="25"/>
      <c r="AA3" s="25"/>
    </row>
    <row r="4" spans="1:27" s="18" customFormat="1" ht="11.25" customHeight="1" x14ac:dyDescent="0.25">
      <c r="A4" s="43"/>
      <c r="B4" s="43"/>
      <c r="C4" s="39" t="s">
        <v>20</v>
      </c>
      <c r="D4" s="40"/>
      <c r="E4" s="40"/>
      <c r="F4" s="40"/>
      <c r="G4" s="41"/>
      <c r="H4" s="39" t="s">
        <v>21</v>
      </c>
      <c r="I4" s="40"/>
      <c r="J4" s="40"/>
      <c r="K4" s="40"/>
      <c r="L4" s="41"/>
      <c r="M4" s="46" t="s">
        <v>3</v>
      </c>
      <c r="N4" s="46" t="s">
        <v>4</v>
      </c>
      <c r="O4" s="46" t="s">
        <v>13</v>
      </c>
      <c r="P4" s="46" t="s">
        <v>9</v>
      </c>
      <c r="Q4" s="51"/>
      <c r="R4" s="52"/>
      <c r="S4" s="52"/>
      <c r="T4" s="52"/>
      <c r="U4" s="52"/>
      <c r="V4" s="52"/>
      <c r="W4" s="53"/>
      <c r="X4" s="45"/>
      <c r="Y4" s="45"/>
      <c r="Z4" s="25"/>
      <c r="AA4" s="25"/>
    </row>
    <row r="5" spans="1:27" s="14" customFormat="1" ht="52.5" x14ac:dyDescent="0.25">
      <c r="A5" s="44"/>
      <c r="B5" s="44"/>
      <c r="C5" s="27" t="s">
        <v>1</v>
      </c>
      <c r="D5" s="27" t="s">
        <v>2</v>
      </c>
      <c r="E5" s="20" t="s">
        <v>0</v>
      </c>
      <c r="F5" s="20" t="s">
        <v>7</v>
      </c>
      <c r="G5" s="20" t="s">
        <v>8</v>
      </c>
      <c r="H5" s="28" t="s">
        <v>1</v>
      </c>
      <c r="I5" s="28" t="s">
        <v>2</v>
      </c>
      <c r="J5" s="20" t="s">
        <v>0</v>
      </c>
      <c r="K5" s="20" t="s">
        <v>7</v>
      </c>
      <c r="L5" s="20" t="s">
        <v>8</v>
      </c>
      <c r="M5" s="47"/>
      <c r="N5" s="47"/>
      <c r="O5" s="47"/>
      <c r="P5" s="47"/>
      <c r="Q5" s="16" t="s">
        <v>15</v>
      </c>
      <c r="R5" s="20" t="s">
        <v>16</v>
      </c>
      <c r="S5" s="16" t="s">
        <v>17</v>
      </c>
      <c r="T5" s="16" t="s">
        <v>18</v>
      </c>
      <c r="U5" s="16" t="s">
        <v>35</v>
      </c>
      <c r="V5" s="17" t="s">
        <v>33</v>
      </c>
      <c r="W5" s="17" t="s">
        <v>34</v>
      </c>
      <c r="X5" s="45"/>
      <c r="Y5" s="45"/>
      <c r="Z5" s="26"/>
      <c r="AA5" s="26"/>
    </row>
    <row r="6" spans="1:27" s="11" customFormat="1" ht="67.5" x14ac:dyDescent="0.25">
      <c r="A6" s="8" t="s">
        <v>22</v>
      </c>
      <c r="B6" s="8" t="s">
        <v>40</v>
      </c>
      <c r="C6" s="8" t="s">
        <v>12</v>
      </c>
      <c r="D6" s="2" t="s">
        <v>32</v>
      </c>
      <c r="E6" s="9">
        <v>43174</v>
      </c>
      <c r="F6" s="3">
        <v>0.4458333333333333</v>
      </c>
      <c r="G6" s="12">
        <v>3524</v>
      </c>
      <c r="H6" s="2" t="s">
        <v>32</v>
      </c>
      <c r="I6" s="8" t="s">
        <v>12</v>
      </c>
      <c r="J6" s="15">
        <v>43176</v>
      </c>
      <c r="K6" s="3">
        <v>0.47916666666666669</v>
      </c>
      <c r="L6" s="12">
        <v>3650</v>
      </c>
      <c r="M6" s="13">
        <v>236.64</v>
      </c>
      <c r="N6" s="13">
        <v>61.05</v>
      </c>
      <c r="O6" s="13">
        <v>27</v>
      </c>
      <c r="P6" s="10">
        <f>M6+N6+O6</f>
        <v>324.69</v>
      </c>
      <c r="Q6" s="13">
        <v>360</v>
      </c>
      <c r="R6" s="19">
        <v>2.5</v>
      </c>
      <c r="S6" s="13">
        <v>0</v>
      </c>
      <c r="T6" s="13">
        <v>0</v>
      </c>
      <c r="U6" s="13">
        <v>95</v>
      </c>
      <c r="V6" s="10">
        <f>Q6*R6+S6+U6</f>
        <v>995</v>
      </c>
      <c r="W6" s="10">
        <f>V6-T6</f>
        <v>995</v>
      </c>
      <c r="X6" s="10">
        <f>P6+W6</f>
        <v>1319.69</v>
      </c>
      <c r="Y6" s="8" t="s">
        <v>37</v>
      </c>
    </row>
    <row r="7" spans="1:27" ht="90" x14ac:dyDescent="0.25">
      <c r="A7" s="8" t="s">
        <v>23</v>
      </c>
      <c r="B7" s="8" t="s">
        <v>24</v>
      </c>
      <c r="C7" s="8" t="s">
        <v>12</v>
      </c>
      <c r="D7" s="2" t="s">
        <v>32</v>
      </c>
      <c r="E7" s="9">
        <v>43174</v>
      </c>
      <c r="F7" s="3">
        <v>0.4458333333333333</v>
      </c>
      <c r="G7" s="12">
        <v>3524</v>
      </c>
      <c r="H7" s="2" t="s">
        <v>32</v>
      </c>
      <c r="I7" s="8" t="s">
        <v>12</v>
      </c>
      <c r="J7" s="15">
        <v>43176</v>
      </c>
      <c r="K7" s="3">
        <v>0.47916666666666669</v>
      </c>
      <c r="L7" s="12">
        <v>3650</v>
      </c>
      <c r="M7" s="13">
        <v>236.64</v>
      </c>
      <c r="N7" s="13">
        <v>61.05</v>
      </c>
      <c r="O7" s="13">
        <v>27</v>
      </c>
      <c r="P7" s="10">
        <f t="shared" ref="P7:P10" si="0">M7+N7+O7</f>
        <v>324.69</v>
      </c>
      <c r="Q7" s="13">
        <v>440</v>
      </c>
      <c r="R7" s="19">
        <v>2.5</v>
      </c>
      <c r="S7" s="13">
        <v>0</v>
      </c>
      <c r="T7" s="13">
        <v>0</v>
      </c>
      <c r="U7" s="13">
        <v>95</v>
      </c>
      <c r="V7" s="10">
        <f>Q7*R7+S7+U7</f>
        <v>1195</v>
      </c>
      <c r="W7" s="10">
        <f>V7-T7</f>
        <v>1195</v>
      </c>
      <c r="X7" s="10">
        <f>P7+W7</f>
        <v>1519.69</v>
      </c>
      <c r="Y7" s="8" t="s">
        <v>36</v>
      </c>
    </row>
    <row r="8" spans="1:27" s="38" customFormat="1" ht="101.25" x14ac:dyDescent="0.25">
      <c r="A8" s="29" t="s">
        <v>25</v>
      </c>
      <c r="B8" s="29" t="s">
        <v>29</v>
      </c>
      <c r="C8" s="29" t="s">
        <v>12</v>
      </c>
      <c r="D8" s="30" t="s">
        <v>32</v>
      </c>
      <c r="E8" s="31">
        <v>43174</v>
      </c>
      <c r="F8" s="32">
        <v>0.4458333333333333</v>
      </c>
      <c r="G8" s="33">
        <v>3524</v>
      </c>
      <c r="H8" s="2" t="s">
        <v>32</v>
      </c>
      <c r="I8" s="8" t="s">
        <v>12</v>
      </c>
      <c r="J8" s="34">
        <v>43176</v>
      </c>
      <c r="K8" s="32">
        <v>0.47916666666666669</v>
      </c>
      <c r="L8" s="33">
        <v>3650</v>
      </c>
      <c r="M8" s="35">
        <v>715.53</v>
      </c>
      <c r="N8" s="35">
        <v>61.05</v>
      </c>
      <c r="O8" s="35">
        <v>27</v>
      </c>
      <c r="P8" s="36">
        <f t="shared" si="0"/>
        <v>803.57999999999993</v>
      </c>
      <c r="Q8" s="35">
        <v>440</v>
      </c>
      <c r="R8" s="37">
        <v>2.5</v>
      </c>
      <c r="S8" s="35">
        <v>0</v>
      </c>
      <c r="T8" s="35">
        <v>0</v>
      </c>
      <c r="U8" s="35">
        <v>95</v>
      </c>
      <c r="V8" s="36">
        <f t="shared" ref="V8:V10" si="1">Q8*R8+S8+U8</f>
        <v>1195</v>
      </c>
      <c r="W8" s="36">
        <f t="shared" ref="W8:W10" si="2">V8-T8</f>
        <v>1195</v>
      </c>
      <c r="X8" s="36">
        <f t="shared" ref="X8:X10" si="3">P8+W8</f>
        <v>1998.58</v>
      </c>
      <c r="Y8" s="29" t="s">
        <v>39</v>
      </c>
    </row>
    <row r="9" spans="1:27" ht="90" x14ac:dyDescent="0.25">
      <c r="A9" s="8" t="s">
        <v>26</v>
      </c>
      <c r="B9" s="8" t="s">
        <v>27</v>
      </c>
      <c r="C9" s="8" t="s">
        <v>12</v>
      </c>
      <c r="D9" s="2" t="s">
        <v>32</v>
      </c>
      <c r="E9" s="9">
        <v>43174</v>
      </c>
      <c r="F9" s="3">
        <v>0.4458333333333333</v>
      </c>
      <c r="G9" s="12">
        <v>3524</v>
      </c>
      <c r="H9" s="2" t="s">
        <v>32</v>
      </c>
      <c r="I9" s="8" t="s">
        <v>12</v>
      </c>
      <c r="J9" s="15">
        <v>43176</v>
      </c>
      <c r="K9" s="3">
        <v>0.65833333333333333</v>
      </c>
      <c r="L9" s="12">
        <v>3479</v>
      </c>
      <c r="M9" s="13">
        <v>457.44</v>
      </c>
      <c r="N9" s="13">
        <v>61.05</v>
      </c>
      <c r="O9" s="13">
        <v>27</v>
      </c>
      <c r="P9" s="10">
        <f t="shared" si="0"/>
        <v>545.49</v>
      </c>
      <c r="Q9" s="13">
        <v>440</v>
      </c>
      <c r="R9" s="19">
        <v>2.5</v>
      </c>
      <c r="S9" s="13">
        <v>0</v>
      </c>
      <c r="T9" s="13">
        <v>0</v>
      </c>
      <c r="U9" s="13">
        <v>95</v>
      </c>
      <c r="V9" s="10">
        <f t="shared" si="1"/>
        <v>1195</v>
      </c>
      <c r="W9" s="10">
        <f t="shared" si="2"/>
        <v>1195</v>
      </c>
      <c r="X9" s="10">
        <f t="shared" si="3"/>
        <v>1740.49</v>
      </c>
      <c r="Y9" s="8" t="s">
        <v>31</v>
      </c>
    </row>
    <row r="10" spans="1:27" s="24" customFormat="1" ht="67.5" x14ac:dyDescent="0.25">
      <c r="A10" s="8" t="s">
        <v>28</v>
      </c>
      <c r="B10" s="8" t="s">
        <v>29</v>
      </c>
      <c r="C10" s="8" t="s">
        <v>12</v>
      </c>
      <c r="D10" s="8" t="s">
        <v>30</v>
      </c>
      <c r="E10" s="15">
        <v>43181</v>
      </c>
      <c r="F10" s="3">
        <v>0.41319444444444442</v>
      </c>
      <c r="G10" s="12">
        <v>6377</v>
      </c>
      <c r="H10" s="8" t="s">
        <v>30</v>
      </c>
      <c r="I10" s="8" t="s">
        <v>12</v>
      </c>
      <c r="J10" s="15">
        <v>43182</v>
      </c>
      <c r="K10" s="3">
        <v>0.35069444444444442</v>
      </c>
      <c r="L10" s="12">
        <v>6376</v>
      </c>
      <c r="M10" s="13">
        <v>540</v>
      </c>
      <c r="N10" s="13">
        <v>54.35</v>
      </c>
      <c r="O10" s="13">
        <v>27</v>
      </c>
      <c r="P10" s="13">
        <f t="shared" si="0"/>
        <v>621.35</v>
      </c>
      <c r="Q10" s="13">
        <v>400</v>
      </c>
      <c r="R10" s="19">
        <v>1.5</v>
      </c>
      <c r="S10" s="13">
        <v>0</v>
      </c>
      <c r="T10" s="13">
        <v>0</v>
      </c>
      <c r="U10" s="13">
        <v>95</v>
      </c>
      <c r="V10" s="13">
        <f t="shared" si="1"/>
        <v>695</v>
      </c>
      <c r="W10" s="13">
        <f t="shared" si="2"/>
        <v>695</v>
      </c>
      <c r="X10" s="13">
        <f t="shared" si="3"/>
        <v>1316.35</v>
      </c>
      <c r="Y10" s="8" t="s">
        <v>38</v>
      </c>
    </row>
  </sheetData>
  <mergeCells count="12">
    <mergeCell ref="H4:L4"/>
    <mergeCell ref="A3:A5"/>
    <mergeCell ref="B3:B5"/>
    <mergeCell ref="C3:P3"/>
    <mergeCell ref="Y3:Y5"/>
    <mergeCell ref="X3:X5"/>
    <mergeCell ref="M4:M5"/>
    <mergeCell ref="N4:N5"/>
    <mergeCell ref="O4:O5"/>
    <mergeCell ref="P4:P5"/>
    <mergeCell ref="Q3:W4"/>
    <mergeCell ref="C4:G4"/>
  </mergeCells>
  <pageMargins left="0.51181102362204722" right="0.51181102362204722" top="0.75" bottom="0.78740157480314965" header="0.31496062992125984" footer="0.31496062992125984"/>
  <pageSetup paperSize="9" scale="56" fitToHeight="0" orientation="landscape" r:id="rId1"/>
  <headerFooter>
    <oddHeader>&amp;CCONSELHO REGIONAL DE MEDICINA VETERINÁRIA DO ESTADO DO CEARÁ
RELATÓRIO DE VIAGENS AÉREAS E DIÁRIAS - ANO 2018
PERÍODO DE 01 A 31/03/2018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Usuário do Windows</cp:lastModifiedBy>
  <cp:lastPrinted>2018-07-09T18:53:35Z</cp:lastPrinted>
  <dcterms:created xsi:type="dcterms:W3CDTF">2018-02-28T13:04:58Z</dcterms:created>
  <dcterms:modified xsi:type="dcterms:W3CDTF">2018-07-10T19:34:26Z</dcterms:modified>
</cp:coreProperties>
</file>